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27795" windowHeight="129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20" i="1" l="1"/>
  <c r="C20" i="1"/>
  <c r="D20" i="1" l="1"/>
  <c r="C18" i="1"/>
  <c r="C19" i="1"/>
  <c r="D19" i="1" s="1"/>
  <c r="C17" i="1"/>
  <c r="D17" i="1" s="1"/>
  <c r="D18" i="1"/>
  <c r="B18" i="1"/>
  <c r="B19" i="1"/>
  <c r="B17" i="1"/>
  <c r="M12" i="1" l="1"/>
  <c r="M11" i="1"/>
  <c r="M10" i="1"/>
  <c r="M6" i="1"/>
  <c r="M7" i="1"/>
  <c r="M8" i="1"/>
  <c r="M3" i="1"/>
  <c r="M4" i="1"/>
  <c r="M2" i="1"/>
</calcChain>
</file>

<file path=xl/sharedStrings.xml><?xml version="1.0" encoding="utf-8"?>
<sst xmlns="http://schemas.openxmlformats.org/spreadsheetml/2006/main" count="40" uniqueCount="26">
  <si>
    <t>hp</t>
  </si>
  <si>
    <t>Recip</t>
  </si>
  <si>
    <t>Average</t>
  </si>
  <si>
    <t>Scroll</t>
  </si>
  <si>
    <t>Copeland CR</t>
  </si>
  <si>
    <t>Bristol</t>
  </si>
  <si>
    <t>Copeland ZR</t>
  </si>
  <si>
    <t>Copeland ZRD</t>
  </si>
  <si>
    <t>Danfoss SM</t>
  </si>
  <si>
    <t>Manufacturer</t>
  </si>
  <si>
    <t>Type</t>
  </si>
  <si>
    <t>Cost 1</t>
  </si>
  <si>
    <t>Cost 2</t>
  </si>
  <si>
    <t>Cost 3</t>
  </si>
  <si>
    <t>Cost 4</t>
  </si>
  <si>
    <t>Cost 5</t>
  </si>
  <si>
    <t>Cost 6</t>
  </si>
  <si>
    <t>Cost 7</t>
  </si>
  <si>
    <t>Cost 8</t>
  </si>
  <si>
    <t>Cost 9</t>
  </si>
  <si>
    <t>HP</t>
  </si>
  <si>
    <t>Incremental Cost</t>
  </si>
  <si>
    <t>http://www.uri.com/is-bin/INTERSHOP.enfinity/WFS/PrcTransaction/en_US/-/USD/ViewCatalog-Browse?CatalogCategoryID=syOsEEGSVS8AAAEEzpGgUL9v&amp;OnlineFlag=1</t>
  </si>
  <si>
    <t>Scroll Compressor Costs</t>
  </si>
  <si>
    <t>Recip Compressor Costs</t>
  </si>
  <si>
    <t>Reference: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</si>
</sst>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44" fontId="0" fillId="0" borderId="0" xfId="1" applyFont="1"/>
    <xf numFmtId="0" fontId="0" fillId="0" borderId="1" xfId="0" applyBorder="1"/>
    <xf numFmtId="44" fontId="0" fillId="0" borderId="1" xfId="1" applyFont="1" applyBorder="1"/>
    <xf numFmtId="0" fontId="2" fillId="0" borderId="1" xfId="0" applyFont="1" applyBorder="1"/>
    <xf numFmtId="0" fontId="0" fillId="0" borderId="0" xfId="0" applyBorder="1"/>
    <xf numFmtId="44" fontId="0" fillId="0" borderId="1" xfId="0" applyNumberFormat="1" applyBorder="1"/>
    <xf numFmtId="0" fontId="0" fillId="2" borderId="1" xfId="0" applyFill="1" applyBorder="1"/>
    <xf numFmtId="44" fontId="0" fillId="2" borderId="1" xfId="1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44" fontId="2" fillId="2" borderId="1" xfId="0" applyNumberFormat="1" applyFont="1" applyFill="1" applyBorder="1"/>
    <xf numFmtId="44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2"/>
    <xf numFmtId="44" fontId="2" fillId="3" borderId="1" xfId="0" applyNumberFormat="1" applyFont="1" applyFill="1" applyBorder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108858</xdr:colOff>
      <xdr:row>28</xdr:row>
      <xdr:rowOff>182335</xdr:rowOff>
    </xdr:from>
    <xdr:to>
      <xdr:col>23</xdr:col>
      <xdr:colOff>310909</xdr:colOff>
      <xdr:row>53</xdr:row>
      <xdr:rowOff>105550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858" y="4182835"/>
          <a:ext cx="16530623" cy="4685715"/>
        </a:xfrm>
        <a:prstGeom prst="rect">
          <a:avLst/>
        </a:prstGeom>
      </xdr:spPr>
    </xdr:pic>
    <xdr:clientData/>
  </xdr:twoCellAnchor>
  <xdr:twoCellAnchor editAs="oneCell">
    <xdr:from>
      <xdr:col>26</xdr:col>
      <xdr:colOff>285750</xdr:colOff>
      <xdr:row>29</xdr:row>
      <xdr:rowOff>143494</xdr:rowOff>
    </xdr:from>
    <xdr:to>
      <xdr:col>53</xdr:col>
      <xdr:colOff>10967</xdr:colOff>
      <xdr:row>64</xdr:row>
      <xdr:rowOff>161709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008929" y="4334494"/>
          <a:ext cx="16257896" cy="6685715"/>
        </a:xfrm>
        <a:prstGeom prst="rect">
          <a:avLst/>
        </a:prstGeom>
      </xdr:spPr>
    </xdr:pic>
    <xdr:clientData/>
  </xdr:twoCellAnchor>
  <xdr:twoCellAnchor editAs="oneCell">
    <xdr:from>
      <xdr:col>1</xdr:col>
      <xdr:colOff>170707</xdr:colOff>
      <xdr:row>53</xdr:row>
      <xdr:rowOff>76695</xdr:rowOff>
    </xdr:from>
    <xdr:to>
      <xdr:col>23</xdr:col>
      <xdr:colOff>199609</xdr:colOff>
      <xdr:row>89</xdr:row>
      <xdr:rowOff>113934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0707" y="8839695"/>
          <a:ext cx="16357474" cy="6895239"/>
        </a:xfrm>
        <a:prstGeom prst="rect">
          <a:avLst/>
        </a:prstGeom>
      </xdr:spPr>
    </xdr:pic>
    <xdr:clientData/>
  </xdr:twoCellAnchor>
  <xdr:twoCellAnchor editAs="oneCell">
    <xdr:from>
      <xdr:col>26</xdr:col>
      <xdr:colOff>272143</xdr:colOff>
      <xdr:row>66</xdr:row>
      <xdr:rowOff>13608</xdr:rowOff>
    </xdr:from>
    <xdr:to>
      <xdr:col>53</xdr:col>
      <xdr:colOff>44227</xdr:colOff>
      <xdr:row>95</xdr:row>
      <xdr:rowOff>31966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7376322" y="11253108"/>
          <a:ext cx="16304763" cy="5542858"/>
        </a:xfrm>
        <a:prstGeom prst="rect">
          <a:avLst/>
        </a:prstGeom>
      </xdr:spPr>
    </xdr:pic>
    <xdr:clientData/>
  </xdr:twoCellAnchor>
  <xdr:twoCellAnchor editAs="oneCell">
    <xdr:from>
      <xdr:col>26</xdr:col>
      <xdr:colOff>353785</xdr:colOff>
      <xdr:row>97</xdr:row>
      <xdr:rowOff>136071</xdr:rowOff>
    </xdr:from>
    <xdr:to>
      <xdr:col>52</xdr:col>
      <xdr:colOff>566762</xdr:colOff>
      <xdr:row>105</xdr:row>
      <xdr:rowOff>21595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7376321" y="17281071"/>
          <a:ext cx="16133334" cy="1409524"/>
        </a:xfrm>
        <a:prstGeom prst="rect">
          <a:avLst/>
        </a:prstGeom>
      </xdr:spPr>
    </xdr:pic>
    <xdr:clientData/>
  </xdr:twoCellAnchor>
  <xdr:twoCellAnchor editAs="oneCell">
    <xdr:from>
      <xdr:col>26</xdr:col>
      <xdr:colOff>435429</xdr:colOff>
      <xdr:row>105</xdr:row>
      <xdr:rowOff>176892</xdr:rowOff>
    </xdr:from>
    <xdr:to>
      <xdr:col>53</xdr:col>
      <xdr:colOff>93227</xdr:colOff>
      <xdr:row>124</xdr:row>
      <xdr:rowOff>24059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7512393" y="18845892"/>
          <a:ext cx="16190477" cy="3466667"/>
        </a:xfrm>
        <a:prstGeom prst="rect">
          <a:avLst/>
        </a:prstGeom>
      </xdr:spPr>
    </xdr:pic>
    <xdr:clientData/>
  </xdr:twoCellAnchor>
  <xdr:twoCellAnchor editAs="oneCell">
    <xdr:from>
      <xdr:col>53</xdr:col>
      <xdr:colOff>285751</xdr:colOff>
      <xdr:row>28</xdr:row>
      <xdr:rowOff>141514</xdr:rowOff>
    </xdr:from>
    <xdr:to>
      <xdr:col>80</xdr:col>
      <xdr:colOff>29265</xdr:colOff>
      <xdr:row>70</xdr:row>
      <xdr:rowOff>111943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4752644" y="4142014"/>
          <a:ext cx="16276192" cy="7971429"/>
        </a:xfrm>
        <a:prstGeom prst="rect">
          <a:avLst/>
        </a:prstGeom>
      </xdr:spPr>
    </xdr:pic>
    <xdr:clientData/>
  </xdr:twoCellAnchor>
  <xdr:twoCellAnchor editAs="oneCell">
    <xdr:from>
      <xdr:col>80</xdr:col>
      <xdr:colOff>108858</xdr:colOff>
      <xdr:row>29</xdr:row>
      <xdr:rowOff>136072</xdr:rowOff>
    </xdr:from>
    <xdr:to>
      <xdr:col>106</xdr:col>
      <xdr:colOff>607550</xdr:colOff>
      <xdr:row>50</xdr:row>
      <xdr:rowOff>107001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1108429" y="4327072"/>
          <a:ext cx="16419049" cy="3971429"/>
        </a:xfrm>
        <a:prstGeom prst="rect">
          <a:avLst/>
        </a:prstGeom>
      </xdr:spPr>
    </xdr:pic>
    <xdr:clientData/>
  </xdr:twoCellAnchor>
  <xdr:twoCellAnchor>
    <xdr:from>
      <xdr:col>0</xdr:col>
      <xdr:colOff>884464</xdr:colOff>
      <xdr:row>26</xdr:row>
      <xdr:rowOff>81642</xdr:rowOff>
    </xdr:from>
    <xdr:to>
      <xdr:col>24</xdr:col>
      <xdr:colOff>299357</xdr:colOff>
      <xdr:row>91</xdr:row>
      <xdr:rowOff>68035</xdr:rowOff>
    </xdr:to>
    <xdr:sp macro="" textlink="">
      <xdr:nvSpPr>
        <xdr:cNvPr id="3" name="Rectangle 2"/>
        <xdr:cNvSpPr/>
      </xdr:nvSpPr>
      <xdr:spPr>
        <a:xfrm>
          <a:off x="884464" y="5265963"/>
          <a:ext cx="17349107" cy="12368893"/>
        </a:xfrm>
        <a:prstGeom prst="rect">
          <a:avLst/>
        </a:prstGeom>
        <a:noFill/>
        <a:ln w="762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26</xdr:col>
      <xdr:colOff>81643</xdr:colOff>
      <xdr:row>26</xdr:row>
      <xdr:rowOff>27215</xdr:rowOff>
    </xdr:from>
    <xdr:to>
      <xdr:col>107</xdr:col>
      <xdr:colOff>326571</xdr:colOff>
      <xdr:row>127</xdr:row>
      <xdr:rowOff>122465</xdr:rowOff>
    </xdr:to>
    <xdr:sp macro="" textlink="">
      <xdr:nvSpPr>
        <xdr:cNvPr id="10" name="Rectangle 9"/>
        <xdr:cNvSpPr/>
      </xdr:nvSpPr>
      <xdr:spPr>
        <a:xfrm>
          <a:off x="19240500" y="5211536"/>
          <a:ext cx="49842964" cy="19335750"/>
        </a:xfrm>
        <a:prstGeom prst="rect">
          <a:avLst/>
        </a:prstGeom>
        <a:noFill/>
        <a:ln w="762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uri.com/is-bin/INTERSHOP.enfinity/WFS/PrcTransaction/en_US/-/USD/ViewCatalog-Browse?CatalogCategoryID=syOsEEGSVS8AAAEEzpGgUL9v&amp;OnlineFlag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"/>
  <sheetViews>
    <sheetView tabSelected="1" zoomScale="70" zoomScaleNormal="70" workbookViewId="0">
      <selection activeCell="P15" sqref="P15"/>
    </sheetView>
  </sheetViews>
  <sheetFormatPr defaultRowHeight="15" x14ac:dyDescent="0.25"/>
  <cols>
    <col min="1" max="1" width="14.85546875" bestFit="1" customWidth="1"/>
    <col min="2" max="2" width="16.28515625" customWidth="1"/>
    <col min="3" max="3" width="15" customWidth="1"/>
    <col min="4" max="4" width="15.28515625" customWidth="1"/>
    <col min="5" max="5" width="12.42578125" bestFit="1" customWidth="1"/>
    <col min="6" max="7" width="12" bestFit="1" customWidth="1"/>
    <col min="8" max="8" width="12.42578125" bestFit="1" customWidth="1"/>
    <col min="9" max="11" width="12" bestFit="1" customWidth="1"/>
    <col min="13" max="13" width="12" customWidth="1"/>
  </cols>
  <sheetData>
    <row r="1" spans="1:13" x14ac:dyDescent="0.25">
      <c r="A1" s="4" t="s">
        <v>9</v>
      </c>
      <c r="B1" s="4" t="s">
        <v>10</v>
      </c>
      <c r="C1" s="9" t="s">
        <v>0</v>
      </c>
      <c r="D1" s="4" t="s">
        <v>11</v>
      </c>
      <c r="E1" s="4" t="s">
        <v>12</v>
      </c>
      <c r="F1" s="4" t="s">
        <v>13</v>
      </c>
      <c r="G1" s="4" t="s">
        <v>14</v>
      </c>
      <c r="H1" s="4" t="s">
        <v>15</v>
      </c>
      <c r="I1" s="4" t="s">
        <v>16</v>
      </c>
      <c r="J1" s="4" t="s">
        <v>17</v>
      </c>
      <c r="K1" s="4" t="s">
        <v>18</v>
      </c>
      <c r="L1" s="4" t="s">
        <v>19</v>
      </c>
      <c r="M1" s="4" t="s">
        <v>2</v>
      </c>
    </row>
    <row r="2" spans="1:13" x14ac:dyDescent="0.25">
      <c r="A2" s="2" t="s">
        <v>4</v>
      </c>
      <c r="B2" s="2" t="s">
        <v>1</v>
      </c>
      <c r="C2" s="2">
        <v>5</v>
      </c>
      <c r="D2" s="3">
        <v>1298.7</v>
      </c>
      <c r="E2" s="3">
        <v>1419.3</v>
      </c>
      <c r="F2" s="3">
        <v>1435.5</v>
      </c>
      <c r="G2" s="3">
        <v>1435.5</v>
      </c>
      <c r="H2" s="3">
        <v>1419.3</v>
      </c>
      <c r="I2" s="3"/>
      <c r="J2" s="2"/>
      <c r="K2" s="2"/>
      <c r="L2" s="2"/>
      <c r="M2" s="3">
        <f>AVERAGE(D2:L2)</f>
        <v>1401.66</v>
      </c>
    </row>
    <row r="3" spans="1:13" x14ac:dyDescent="0.25">
      <c r="A3" s="2" t="s">
        <v>5</v>
      </c>
      <c r="B3" s="2" t="s">
        <v>1</v>
      </c>
      <c r="C3" s="2">
        <v>7.5</v>
      </c>
      <c r="D3" s="3">
        <v>3231.92</v>
      </c>
      <c r="E3" s="3">
        <v>3632.06</v>
      </c>
      <c r="F3" s="3"/>
      <c r="G3" s="3"/>
      <c r="H3" s="3"/>
      <c r="I3" s="3"/>
      <c r="J3" s="2"/>
      <c r="K3" s="2"/>
      <c r="L3" s="2"/>
      <c r="M3" s="3">
        <f t="shared" ref="M3:M12" si="0">AVERAGE(D3:L3)</f>
        <v>3431.99</v>
      </c>
    </row>
    <row r="4" spans="1:13" x14ac:dyDescent="0.25">
      <c r="A4" s="2" t="s">
        <v>5</v>
      </c>
      <c r="B4" s="2" t="s">
        <v>1</v>
      </c>
      <c r="C4" s="2">
        <v>10</v>
      </c>
      <c r="D4" s="3">
        <v>4100.78</v>
      </c>
      <c r="E4" s="3">
        <v>4093.38</v>
      </c>
      <c r="F4" s="3">
        <v>4128</v>
      </c>
      <c r="G4" s="3"/>
      <c r="H4" s="3"/>
      <c r="I4" s="3"/>
      <c r="J4" s="2"/>
      <c r="K4" s="2"/>
      <c r="L4" s="2"/>
      <c r="M4" s="3">
        <f t="shared" si="0"/>
        <v>4107.3866666666663</v>
      </c>
    </row>
    <row r="5" spans="1:13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</row>
    <row r="6" spans="1:13" x14ac:dyDescent="0.25">
      <c r="A6" s="2" t="s">
        <v>6</v>
      </c>
      <c r="B6" s="2" t="s">
        <v>3</v>
      </c>
      <c r="C6" s="2">
        <v>5</v>
      </c>
      <c r="D6" s="3">
        <v>1501.2</v>
      </c>
      <c r="E6" s="3">
        <v>1384.2</v>
      </c>
      <c r="F6" s="3">
        <v>1501.2</v>
      </c>
      <c r="G6" s="3">
        <v>1492.2</v>
      </c>
      <c r="H6" s="3">
        <v>1392.3</v>
      </c>
      <c r="I6" s="3">
        <v>1492.2</v>
      </c>
      <c r="J6" s="3">
        <v>1499.4</v>
      </c>
      <c r="K6" s="2"/>
      <c r="L6" s="2"/>
      <c r="M6" s="3">
        <f t="shared" si="0"/>
        <v>1466.1000000000001</v>
      </c>
    </row>
    <row r="7" spans="1:13" x14ac:dyDescent="0.25">
      <c r="A7" s="2" t="s">
        <v>6</v>
      </c>
      <c r="B7" s="2" t="s">
        <v>3</v>
      </c>
      <c r="C7" s="2">
        <v>7.5</v>
      </c>
      <c r="D7" s="3">
        <v>3906</v>
      </c>
      <c r="E7" s="3">
        <v>3906</v>
      </c>
      <c r="F7" s="3">
        <v>2801.7</v>
      </c>
      <c r="G7" s="3">
        <v>2879.1</v>
      </c>
      <c r="H7" s="3">
        <v>2814.3</v>
      </c>
      <c r="I7" s="3">
        <v>2801.7</v>
      </c>
      <c r="J7" s="3">
        <v>2814.3</v>
      </c>
      <c r="K7" s="3">
        <v>2879.1</v>
      </c>
      <c r="L7" s="2"/>
      <c r="M7" s="3">
        <f t="shared" si="0"/>
        <v>3100.2750000000001</v>
      </c>
    </row>
    <row r="8" spans="1:13" x14ac:dyDescent="0.25">
      <c r="A8" s="2" t="s">
        <v>6</v>
      </c>
      <c r="B8" s="2" t="s">
        <v>3</v>
      </c>
      <c r="C8" s="2">
        <v>10</v>
      </c>
      <c r="D8" s="3">
        <v>3201.3</v>
      </c>
      <c r="E8" s="3">
        <v>3265.3</v>
      </c>
      <c r="F8" s="3">
        <v>3201.3</v>
      </c>
      <c r="G8" s="3">
        <v>3291.3</v>
      </c>
      <c r="H8" s="3">
        <v>3225.6</v>
      </c>
      <c r="I8" s="3">
        <v>3225.6</v>
      </c>
      <c r="J8" s="3">
        <v>4300.2</v>
      </c>
      <c r="K8" s="3">
        <v>4300.2</v>
      </c>
      <c r="L8" s="2"/>
      <c r="M8" s="3">
        <f t="shared" si="0"/>
        <v>3501.3500000000004</v>
      </c>
    </row>
    <row r="9" spans="1:13" x14ac:dyDescent="0.25">
      <c r="A9" s="7"/>
      <c r="B9" s="7"/>
      <c r="C9" s="7"/>
      <c r="D9" s="8"/>
      <c r="E9" s="8"/>
      <c r="F9" s="7"/>
      <c r="G9" s="7"/>
      <c r="H9" s="7"/>
      <c r="I9" s="7"/>
      <c r="J9" s="7"/>
      <c r="K9" s="7"/>
      <c r="L9" s="7"/>
      <c r="M9" s="7"/>
    </row>
    <row r="10" spans="1:13" x14ac:dyDescent="0.25">
      <c r="A10" s="2" t="s">
        <v>7</v>
      </c>
      <c r="B10" s="2" t="s">
        <v>3</v>
      </c>
      <c r="C10" s="2">
        <v>5</v>
      </c>
      <c r="D10" s="3">
        <v>2745.9</v>
      </c>
      <c r="E10" s="3">
        <v>2745.9</v>
      </c>
      <c r="F10" s="3">
        <v>3144.98</v>
      </c>
      <c r="G10" s="3"/>
      <c r="H10" s="3"/>
      <c r="I10" s="3"/>
      <c r="J10" s="3"/>
      <c r="K10" s="3"/>
      <c r="L10" s="3"/>
      <c r="M10" s="3">
        <f t="shared" si="0"/>
        <v>2878.9266666666667</v>
      </c>
    </row>
    <row r="11" spans="1:13" x14ac:dyDescent="0.25">
      <c r="A11" s="2" t="s">
        <v>8</v>
      </c>
      <c r="B11" s="2" t="s">
        <v>3</v>
      </c>
      <c r="C11" s="2">
        <v>7.5</v>
      </c>
      <c r="D11" s="3">
        <v>5707.76</v>
      </c>
      <c r="E11" s="3">
        <v>5707.76</v>
      </c>
      <c r="F11" s="3"/>
      <c r="G11" s="3"/>
      <c r="H11" s="3"/>
      <c r="I11" s="3"/>
      <c r="J11" s="3"/>
      <c r="K11" s="3"/>
      <c r="L11" s="3"/>
      <c r="M11" s="3">
        <f t="shared" si="0"/>
        <v>5707.76</v>
      </c>
    </row>
    <row r="12" spans="1:13" x14ac:dyDescent="0.25">
      <c r="A12" s="2" t="s">
        <v>8</v>
      </c>
      <c r="B12" s="2" t="s">
        <v>3</v>
      </c>
      <c r="C12" s="2">
        <v>10</v>
      </c>
      <c r="D12" s="3">
        <v>7536</v>
      </c>
      <c r="E12" s="3">
        <v>7536</v>
      </c>
      <c r="F12" s="3">
        <v>7916</v>
      </c>
      <c r="G12" s="3">
        <v>7916</v>
      </c>
      <c r="H12" s="3">
        <v>7916</v>
      </c>
      <c r="I12" s="3">
        <v>7916</v>
      </c>
      <c r="J12" s="3"/>
      <c r="K12" s="3"/>
      <c r="L12" s="3"/>
      <c r="M12" s="3">
        <f t="shared" si="0"/>
        <v>7789.333333333333</v>
      </c>
    </row>
    <row r="13" spans="1:13" x14ac:dyDescent="0.25">
      <c r="A13" s="2"/>
      <c r="B13" s="2"/>
      <c r="C13" s="2"/>
      <c r="D13" s="3"/>
      <c r="E13" s="3"/>
      <c r="F13" s="3"/>
      <c r="G13" s="3"/>
      <c r="H13" s="3"/>
      <c r="I13" s="3"/>
      <c r="J13" s="3"/>
      <c r="K13" s="3"/>
      <c r="L13" s="3"/>
      <c r="M13" s="2"/>
    </row>
    <row r="14" spans="1:13" x14ac:dyDescent="0.25">
      <c r="D14" s="1"/>
      <c r="E14" s="1"/>
      <c r="F14" s="1"/>
      <c r="G14" s="1"/>
      <c r="H14" s="1"/>
      <c r="I14" s="1"/>
      <c r="J14" s="1"/>
      <c r="K14" s="1"/>
      <c r="L14" s="1"/>
    </row>
    <row r="16" spans="1:13" ht="33" customHeight="1" x14ac:dyDescent="0.25">
      <c r="A16" s="9" t="s">
        <v>20</v>
      </c>
      <c r="B16" s="9" t="s">
        <v>1</v>
      </c>
      <c r="C16" s="9" t="s">
        <v>3</v>
      </c>
      <c r="D16" s="10" t="s">
        <v>21</v>
      </c>
    </row>
    <row r="17" spans="1:28" x14ac:dyDescent="0.25">
      <c r="A17" s="2">
        <v>5</v>
      </c>
      <c r="B17" s="6">
        <f>M2</f>
        <v>1401.66</v>
      </c>
      <c r="C17" s="6">
        <f>AVERAGE(M6,M10)</f>
        <v>2172.5133333333333</v>
      </c>
      <c r="D17" s="6">
        <f>C17-B17</f>
        <v>770.85333333333324</v>
      </c>
    </row>
    <row r="18" spans="1:28" x14ac:dyDescent="0.25">
      <c r="A18" s="2">
        <v>7.5</v>
      </c>
      <c r="B18" s="6">
        <f t="shared" ref="B18:B19" si="1">M3</f>
        <v>3431.99</v>
      </c>
      <c r="C18" s="6">
        <f t="shared" ref="C18:C19" si="2">AVERAGE(M7,M11)</f>
        <v>4404.0174999999999</v>
      </c>
      <c r="D18" s="6">
        <f t="shared" ref="D18:D19" si="3">C18-B18</f>
        <v>972.02750000000015</v>
      </c>
    </row>
    <row r="19" spans="1:28" x14ac:dyDescent="0.25">
      <c r="A19" s="2">
        <v>10</v>
      </c>
      <c r="B19" s="6">
        <f t="shared" si="1"/>
        <v>4107.3866666666663</v>
      </c>
      <c r="C19" s="6">
        <f t="shared" si="2"/>
        <v>5645.3416666666672</v>
      </c>
      <c r="D19" s="6">
        <f t="shared" si="3"/>
        <v>1537.9550000000008</v>
      </c>
    </row>
    <row r="20" spans="1:28" x14ac:dyDescent="0.25">
      <c r="A20" s="9" t="s">
        <v>2</v>
      </c>
      <c r="B20" s="11">
        <f>AVERAGE(B17:B19)</f>
        <v>2980.3455555555556</v>
      </c>
      <c r="C20" s="11">
        <f>AVERAGE(C17:C19)</f>
        <v>4073.9575000000004</v>
      </c>
      <c r="D20" s="16">
        <f>AVERAGE(D17:D19)</f>
        <v>1093.6119444444448</v>
      </c>
      <c r="E20" s="12"/>
    </row>
    <row r="21" spans="1:28" x14ac:dyDescent="0.25">
      <c r="A21" s="5"/>
    </row>
    <row r="22" spans="1:28" x14ac:dyDescent="0.25">
      <c r="A22" s="5"/>
    </row>
    <row r="23" spans="1:28" x14ac:dyDescent="0.25">
      <c r="A23" s="5"/>
    </row>
    <row r="24" spans="1:28" x14ac:dyDescent="0.25">
      <c r="A24" s="5"/>
    </row>
    <row r="25" spans="1:28" x14ac:dyDescent="0.25">
      <c r="A25" s="5"/>
      <c r="B25" s="13" t="s">
        <v>25</v>
      </c>
      <c r="D25" s="1"/>
      <c r="E25" s="1"/>
      <c r="F25" s="1"/>
      <c r="G25" s="1"/>
      <c r="M25" s="1"/>
    </row>
    <row r="26" spans="1:28" x14ac:dyDescent="0.25">
      <c r="A26" s="5"/>
      <c r="B26" s="15" t="s">
        <v>22</v>
      </c>
      <c r="D26" s="1"/>
      <c r="E26" s="1"/>
      <c r="M26" s="1"/>
    </row>
    <row r="27" spans="1:28" x14ac:dyDescent="0.25">
      <c r="A27" s="5"/>
      <c r="D27" s="1"/>
      <c r="M27" s="1"/>
    </row>
    <row r="28" spans="1:28" ht="36" x14ac:dyDescent="0.55000000000000004">
      <c r="A28" s="5"/>
      <c r="B28" s="14" t="s">
        <v>24</v>
      </c>
      <c r="AB28" s="14" t="s">
        <v>23</v>
      </c>
    </row>
    <row r="29" spans="1:28" x14ac:dyDescent="0.25">
      <c r="A29" s="5"/>
    </row>
  </sheetData>
  <hyperlinks>
    <hyperlink ref="B26" r:id="rId1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CLEAResult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Diep</dc:creator>
  <cp:lastModifiedBy>Wan, Linda</cp:lastModifiedBy>
  <dcterms:created xsi:type="dcterms:W3CDTF">2016-09-23T17:34:00Z</dcterms:created>
  <dcterms:modified xsi:type="dcterms:W3CDTF">2017-01-09T18:38:48Z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-1485168853</vt:i4>
  </property>
  <property fmtid="{D5CDD505-2E9C-101B-9397-08002B2CF9AE}" pid="3" name="_NewReviewCycle">
    <vt:lpwstr/>
  </property>
  <property fmtid="{D5CDD505-2E9C-101B-9397-08002B2CF9AE}" pid="4" name="_EmailSubject">
    <vt:lpwstr>Dairy Related WPs</vt:lpwstr>
  </property>
  <property fmtid="{D5CDD505-2E9C-101B-9397-08002B2CF9AE}" pid="5" name="_AuthorEmail">
    <vt:lpwstr>Mike.Diep@clearesult.com</vt:lpwstr>
  </property>
  <property fmtid="{D5CDD505-2E9C-101B-9397-08002B2CF9AE}" pid="6" name="_AuthorEmailDisplayName">
    <vt:lpwstr>Mike Diep</vt:lpwstr>
  </property>
  <property fmtid="{D5CDD505-2E9C-101B-9397-08002B2CF9AE}" pid="7" name="_ReviewingToolsShownOnce">
    <vt:lpwstr/>
  </property>
</Properties>
</file>